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in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7">
    <font>
      <name val="Calibri"/>
      <family val="2"/>
      <color theme="1"/>
      <sz val="11"/>
      <scheme val="minor"/>
    </font>
    <font>
      <name val="Arial"/>
      <b val="1"/>
      <color rgb="00100F0D"/>
      <sz val="18"/>
    </font>
    <font>
      <name val="Arial"/>
      <color rgb="006F6961"/>
      <sz val="10"/>
    </font>
    <font>
      <name val="Arial"/>
      <b val="1"/>
      <sz val="10"/>
    </font>
    <font>
      <name val="Arial"/>
      <i val="1"/>
      <color rgb="006F6961"/>
      <sz val="9"/>
    </font>
    <font>
      <name val="Arial"/>
      <b val="1"/>
      <color rgb="00100F0D"/>
      <sz val="10"/>
    </font>
    <font>
      <name val="Arial"/>
      <sz val="10"/>
    </font>
  </fonts>
  <fills count="4">
    <fill>
      <patternFill/>
    </fill>
    <fill>
      <patternFill patternType="gray125"/>
    </fill>
    <fill>
      <patternFill patternType="solid">
        <fgColor rgb="00FBEEC4"/>
      </patternFill>
    </fill>
    <fill>
      <patternFill patternType="solid">
        <fgColor rgb="00EFEBE3"/>
      </patternFill>
    </fill>
  </fills>
  <borders count="2">
    <border>
      <left/>
      <right/>
      <top/>
      <bottom/>
      <diagonal/>
    </border>
    <border>
      <left style="thin">
        <color rgb="00DED6C5"/>
      </left>
      <right style="thin">
        <color rgb="00DED6C5"/>
      </right>
      <top style="thin">
        <color rgb="00DED6C5"/>
      </top>
      <bottom style="thin">
        <color rgb="00DED6C5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0" borderId="1" pivotButton="0" quotePrefix="0" xfId="0"/>
    <xf numFmtId="9" fontId="0" fillId="0" borderId="1" pivotButton="0" quotePrefix="0" xfId="0"/>
    <xf numFmtId="0" fontId="4" fillId="0" borderId="0" pivotButton="0" quotePrefix="0" xfId="0"/>
    <xf numFmtId="0" fontId="5" fillId="2" borderId="1" applyAlignment="1" pivotButton="0" quotePrefix="0" xfId="0">
      <alignment vertical="center" wrapText="1"/>
    </xf>
    <xf numFmtId="0" fontId="6" fillId="0" borderId="1" pivotButton="0" quotePrefix="0" xfId="0"/>
    <xf numFmtId="164" fontId="6" fillId="0" borderId="1" pivotButton="0" quotePrefix="0" xfId="0"/>
    <xf numFmtId="164" fontId="6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3"/>
  <sheetViews>
    <sheetView workbookViewId="0">
      <selection activeCell="A1" sqref="A1"/>
    </sheetView>
  </sheetViews>
  <sheetFormatPr baseColWidth="8" defaultRowHeight="15"/>
  <cols>
    <col width="9" customWidth="1" min="1" max="1"/>
    <col width="42" customWidth="1" min="2" max="2"/>
    <col width="26" customWidth="1" min="3" max="3"/>
    <col width="7" customWidth="1" min="4" max="4"/>
    <col width="8" customWidth="1" min="5" max="5"/>
    <col width="12" customWidth="1" min="6" max="6"/>
    <col width="12" customWidth="1" min="7" max="7"/>
    <col width="12" customWidth="1" min="8" max="8"/>
    <col width="11" customWidth="1" min="9" max="9"/>
    <col width="11" customWidth="1" min="10" max="10"/>
    <col width="11" customWidth="1" min="11" max="11"/>
    <col width="11" customWidth="1" min="12" max="12"/>
  </cols>
  <sheetData>
    <row r="1">
      <c r="A1" s="1" t="inlineStr">
        <is>
          <t>Listino prezzi dell'artigiano</t>
        </is>
      </c>
    </row>
    <row r="2">
      <c r="A2" s="2" t="inlineStr">
        <is>
          <t>Modello gratuito di taskiro.it. Cambia i due parametri qui sotto e tutto il listino si ricalcola.</t>
        </is>
      </c>
    </row>
    <row r="4">
      <c r="A4" s="3" t="inlineStr">
        <is>
          <t>Costo orario vero della manodopera</t>
        </is>
      </c>
      <c r="B4" s="4" t="n">
        <v>28</v>
      </c>
    </row>
    <row r="5">
      <c r="A5" s="3" t="inlineStr">
        <is>
          <t>Margine obiettivo sul prezzo</t>
        </is>
      </c>
      <c r="B5" s="5" t="n">
        <v>0.3</v>
      </c>
    </row>
    <row r="6">
      <c r="A6" s="6" t="inlineStr">
        <is>
          <t>Il costo orario NON e' la paga: comprende contributi, ferie, TFR e ore non lavorate. Il margine si calcola SUL PREZZO: prezzo = costo / (1 - margine).</t>
        </is>
      </c>
    </row>
    <row r="8">
      <c r="A8" s="7" t="inlineStr">
        <is>
          <t>Codice</t>
        </is>
      </c>
      <c r="B8" s="7" t="inlineStr">
        <is>
          <t>Descrizione della lavorazione</t>
        </is>
      </c>
      <c r="C8" s="7" t="inlineStr">
        <is>
          <t>Escluso dal prezzo</t>
        </is>
      </c>
      <c r="D8" s="7" t="inlineStr">
        <is>
          <t>Unità</t>
        </is>
      </c>
      <c r="E8" s="7" t="inlineStr">
        <is>
          <t>Minuti</t>
        </is>
      </c>
      <c r="F8" s="7" t="inlineStr">
        <is>
          <t>Materiale</t>
        </is>
      </c>
      <c r="G8" s="7" t="inlineStr">
        <is>
          <t>Costo</t>
        </is>
      </c>
      <c r="H8" s="7" t="inlineStr">
        <is>
          <t>Prezzo</t>
        </is>
      </c>
      <c r="I8" s="7" t="inlineStr">
        <is>
          <t>Margine €</t>
        </is>
      </c>
      <c r="J8" s="7" t="inlineStr">
        <is>
          <t>Con -10%</t>
        </is>
      </c>
      <c r="K8" s="7" t="inlineStr">
        <is>
          <t>Con -20%</t>
        </is>
      </c>
      <c r="L8" s="7" t="inlineStr">
        <is>
          <t>Con -30%</t>
        </is>
      </c>
    </row>
    <row r="9">
      <c r="A9" s="8" t="inlineStr">
        <is>
          <t>EL-01</t>
        </is>
      </c>
      <c r="B9" s="8" t="inlineStr">
        <is>
          <t>Punto luce interrotto, con frutto e placca</t>
        </is>
      </c>
      <c r="C9" s="8" t="inlineStr">
        <is>
          <t>tracce e opere murarie</t>
        </is>
      </c>
      <c r="D9" s="8" t="inlineStr">
        <is>
          <t>cad</t>
        </is>
      </c>
      <c r="E9" s="8" t="n">
        <v>45</v>
      </c>
      <c r="F9" s="9" t="n">
        <v>9</v>
      </c>
      <c r="G9" s="10">
        <f>IF(E9="","",E9/60*$B$4+F9)</f>
        <v/>
      </c>
      <c r="H9" s="10">
        <f>IF(G9="","",G9/(1-$B$5))</f>
        <v/>
      </c>
      <c r="I9" s="10">
        <f>IF(H9="","",H9-G9)</f>
        <v/>
      </c>
      <c r="J9" s="10">
        <f>IF(H9="","",H9*0.9-G9)</f>
        <v/>
      </c>
      <c r="K9" s="10">
        <f>IF(H9="","",H9*0.8-G9)</f>
        <v/>
      </c>
      <c r="L9" s="10">
        <f>IF(H9="","",H9*0.7-G9)</f>
        <v/>
      </c>
    </row>
    <row r="10">
      <c r="A10" s="8" t="inlineStr">
        <is>
          <t>EL-02</t>
        </is>
      </c>
      <c r="B10" s="8" t="inlineStr">
        <is>
          <t>Punto presa 10/16 A bipasso, con frutto e placca</t>
        </is>
      </c>
      <c r="C10" s="8" t="inlineStr">
        <is>
          <t>tracce e opere murarie</t>
        </is>
      </c>
      <c r="D10" s="8" t="inlineStr">
        <is>
          <t>cad</t>
        </is>
      </c>
      <c r="E10" s="8" t="n">
        <v>35</v>
      </c>
      <c r="F10" s="9" t="n">
        <v>7.5</v>
      </c>
      <c r="G10" s="10">
        <f>IF(E10="","",E10/60*$B$4+F10)</f>
        <v/>
      </c>
      <c r="H10" s="10">
        <f>IF(G10="","",G10/(1-$B$5))</f>
        <v/>
      </c>
      <c r="I10" s="10">
        <f>IF(H10="","",H10-G10)</f>
        <v/>
      </c>
      <c r="J10" s="10">
        <f>IF(H10="","",H10*0.9-G10)</f>
        <v/>
      </c>
      <c r="K10" s="10">
        <f>IF(H10="","",H10*0.8-G10)</f>
        <v/>
      </c>
      <c r="L10" s="10">
        <f>IF(H10="","",H10*0.7-G10)</f>
        <v/>
      </c>
    </row>
    <row r="11">
      <c r="A11" s="8" t="inlineStr">
        <is>
          <t>EL-03</t>
        </is>
      </c>
      <c r="B11" s="8" t="inlineStr">
        <is>
          <t>Linea dal quadro, cavo 2,5 mmq in corrugato</t>
        </is>
      </c>
      <c r="C11" s="8" t="inlineStr">
        <is>
          <t>tracce</t>
        </is>
      </c>
      <c r="D11" s="8" t="inlineStr">
        <is>
          <t>cad</t>
        </is>
      </c>
      <c r="E11" s="8" t="n">
        <v>90</v>
      </c>
      <c r="F11" s="9" t="n">
        <v>22</v>
      </c>
      <c r="G11" s="10">
        <f>IF(E11="","",E11/60*$B$4+F11)</f>
        <v/>
      </c>
      <c r="H11" s="10">
        <f>IF(G11="","",G11/(1-$B$5))</f>
        <v/>
      </c>
      <c r="I11" s="10">
        <f>IF(H11="","",H11-G11)</f>
        <v/>
      </c>
      <c r="J11" s="10">
        <f>IF(H11="","",H11*0.9-G11)</f>
        <v/>
      </c>
      <c r="K11" s="10">
        <f>IF(H11="","",H11*0.8-G11)</f>
        <v/>
      </c>
      <c r="L11" s="10">
        <f>IF(H11="","",H11*0.7-G11)</f>
        <v/>
      </c>
    </row>
    <row r="12">
      <c r="A12" s="8" t="inlineStr">
        <is>
          <t>ID-01</t>
        </is>
      </c>
      <c r="B12" s="8" t="inlineStr">
        <is>
          <t>Attacco acqua calda e fredda</t>
        </is>
      </c>
      <c r="C12" s="8" t="inlineStr">
        <is>
          <t>opere murarie</t>
        </is>
      </c>
      <c r="D12" s="8" t="inlineStr">
        <is>
          <t>cad</t>
        </is>
      </c>
      <c r="E12" s="8" t="n">
        <v>70</v>
      </c>
      <c r="F12" s="9" t="n">
        <v>18</v>
      </c>
      <c r="G12" s="10">
        <f>IF(E12="","",E12/60*$B$4+F12)</f>
        <v/>
      </c>
      <c r="H12" s="10">
        <f>IF(G12="","",G12/(1-$B$5))</f>
        <v/>
      </c>
      <c r="I12" s="10">
        <f>IF(H12="","",H12-G12)</f>
        <v/>
      </c>
      <c r="J12" s="10">
        <f>IF(H12="","",H12*0.9-G12)</f>
        <v/>
      </c>
      <c r="K12" s="10">
        <f>IF(H12="","",H12*0.8-G12)</f>
        <v/>
      </c>
      <c r="L12" s="10">
        <f>IF(H12="","",H12*0.7-G12)</f>
        <v/>
      </c>
    </row>
    <row r="13">
      <c r="A13" s="8" t="inlineStr">
        <is>
          <t>ID-02</t>
        </is>
      </c>
      <c r="B13" s="8" t="inlineStr">
        <is>
          <t>Posa sanitario sospeso</t>
        </is>
      </c>
      <c r="C13" s="8" t="inlineStr">
        <is>
          <t>sanitario e cassetta</t>
        </is>
      </c>
      <c r="D13" s="8" t="inlineStr">
        <is>
          <t>cad</t>
        </is>
      </c>
      <c r="E13" s="8" t="n">
        <v>120</v>
      </c>
      <c r="F13" s="9" t="n">
        <v>12</v>
      </c>
      <c r="G13" s="10">
        <f>IF(E13="","",E13/60*$B$4+F13)</f>
        <v/>
      </c>
      <c r="H13" s="10">
        <f>IF(G13="","",G13/(1-$B$5))</f>
        <v/>
      </c>
      <c r="I13" s="10">
        <f>IF(H13="","",H13-G13)</f>
        <v/>
      </c>
      <c r="J13" s="10">
        <f>IF(H13="","",H13*0.9-G13)</f>
        <v/>
      </c>
      <c r="K13" s="10">
        <f>IF(H13="","",H13*0.8-G13)</f>
        <v/>
      </c>
      <c r="L13" s="10">
        <f>IF(H13="","",H13*0.7-G13)</f>
        <v/>
      </c>
    </row>
    <row r="14">
      <c r="A14" s="8" t="inlineStr">
        <is>
          <t>IM-01</t>
        </is>
      </c>
      <c r="B14" s="8" t="inlineStr">
        <is>
          <t>Fissativo su parete</t>
        </is>
      </c>
      <c r="C14" s="8" t="inlineStr">
        <is>
          <t>stuccatura</t>
        </is>
      </c>
      <c r="D14" s="8" t="inlineStr">
        <is>
          <t>mq</t>
        </is>
      </c>
      <c r="E14" s="8" t="n">
        <v>3</v>
      </c>
      <c r="F14" s="9" t="n">
        <v>0.55</v>
      </c>
      <c r="G14" s="10">
        <f>IF(E14="","",E14/60*$B$4+F14)</f>
        <v/>
      </c>
      <c r="H14" s="10">
        <f>IF(G14="","",G14/(1-$B$5))</f>
        <v/>
      </c>
      <c r="I14" s="10">
        <f>IF(H14="","",H14-G14)</f>
        <v/>
      </c>
      <c r="J14" s="10">
        <f>IF(H14="","",H14*0.9-G14)</f>
        <v/>
      </c>
      <c r="K14" s="10">
        <f>IF(H14="","",H14*0.8-G14)</f>
        <v/>
      </c>
      <c r="L14" s="10">
        <f>IF(H14="","",H14*0.7-G14)</f>
        <v/>
      </c>
    </row>
    <row r="15">
      <c r="A15" s="8" t="inlineStr">
        <is>
          <t>IM-02</t>
        </is>
      </c>
      <c r="B15" s="8" t="inlineStr">
        <is>
          <t>Due mani di pittura lavabile</t>
        </is>
      </c>
      <c r="C15" s="8" t="inlineStr">
        <is>
          <t>preparazione del fondo</t>
        </is>
      </c>
      <c r="D15" s="8" t="inlineStr">
        <is>
          <t>mq</t>
        </is>
      </c>
      <c r="E15" s="8" t="n">
        <v>8</v>
      </c>
      <c r="F15" s="9" t="n">
        <v>1.4</v>
      </c>
      <c r="G15" s="10">
        <f>IF(E15="","",E15/60*$B$4+F15)</f>
        <v/>
      </c>
      <c r="H15" s="10">
        <f>IF(G15="","",G15/(1-$B$5))</f>
        <v/>
      </c>
      <c r="I15" s="10">
        <f>IF(H15="","",H15-G15)</f>
        <v/>
      </c>
      <c r="J15" s="10">
        <f>IF(H15="","",H15*0.9-G15)</f>
        <v/>
      </c>
      <c r="K15" s="10">
        <f>IF(H15="","",H15*0.8-G15)</f>
        <v/>
      </c>
      <c r="L15" s="10">
        <f>IF(H15="","",H15*0.7-G15)</f>
        <v/>
      </c>
    </row>
    <row r="16">
      <c r="A16" s="8" t="inlineStr">
        <is>
          <t>MU-01</t>
        </is>
      </c>
      <c r="B16" s="8" t="inlineStr">
        <is>
          <t>Intonaco civile su parete interna</t>
        </is>
      </c>
      <c r="C16" s="8" t="inlineStr">
        <is>
          <t>ponteggio</t>
        </is>
      </c>
      <c r="D16" s="8" t="inlineStr">
        <is>
          <t>mq</t>
        </is>
      </c>
      <c r="E16" s="8" t="n">
        <v>25</v>
      </c>
      <c r="F16" s="9" t="n">
        <v>6.5</v>
      </c>
      <c r="G16" s="10">
        <f>IF(E16="","",E16/60*$B$4+F16)</f>
        <v/>
      </c>
      <c r="H16" s="10">
        <f>IF(G16="","",G16/(1-$B$5))</f>
        <v/>
      </c>
      <c r="I16" s="10">
        <f>IF(H16="","",H16-G16)</f>
        <v/>
      </c>
      <c r="J16" s="10">
        <f>IF(H16="","",H16*0.9-G16)</f>
        <v/>
      </c>
      <c r="K16" s="10">
        <f>IF(H16="","",H16*0.8-G16)</f>
        <v/>
      </c>
      <c r="L16" s="10">
        <f>IF(H16="","",H16*0.7-G16)</f>
        <v/>
      </c>
    </row>
    <row r="17">
      <c r="A17" s="8" t="n"/>
      <c r="B17" s="8" t="n"/>
      <c r="C17" s="8" t="n"/>
      <c r="D17" s="8" t="n"/>
      <c r="E17" s="8" t="n"/>
      <c r="F17" s="9" t="n"/>
      <c r="G17" s="10">
        <f>IF(E17="","",E17/60*$B$4+F17)</f>
        <v/>
      </c>
      <c r="H17" s="10">
        <f>IF(G17="","",G17/(1-$B$5))</f>
        <v/>
      </c>
      <c r="I17" s="10">
        <f>IF(H17="","",H17-G17)</f>
        <v/>
      </c>
      <c r="J17" s="10">
        <f>IF(H17="","",H17*0.9-G17)</f>
        <v/>
      </c>
      <c r="K17" s="10">
        <f>IF(H17="","",H17*0.8-G17)</f>
        <v/>
      </c>
      <c r="L17" s="10">
        <f>IF(H17="","",H17*0.7-G17)</f>
        <v/>
      </c>
    </row>
    <row r="18">
      <c r="A18" s="8" t="n"/>
      <c r="B18" s="8" t="n"/>
      <c r="C18" s="8" t="n"/>
      <c r="D18" s="8" t="n"/>
      <c r="E18" s="8" t="n"/>
      <c r="F18" s="9" t="n"/>
      <c r="G18" s="10">
        <f>IF(E18="","",E18/60*$B$4+F18)</f>
        <v/>
      </c>
      <c r="H18" s="10">
        <f>IF(G18="","",G18/(1-$B$5))</f>
        <v/>
      </c>
      <c r="I18" s="10">
        <f>IF(H18="","",H18-G18)</f>
        <v/>
      </c>
      <c r="J18" s="10">
        <f>IF(H18="","",H18*0.9-G18)</f>
        <v/>
      </c>
      <c r="K18" s="10">
        <f>IF(H18="","",H18*0.8-G18)</f>
        <v/>
      </c>
      <c r="L18" s="10">
        <f>IF(H18="","",H18*0.7-G18)</f>
        <v/>
      </c>
    </row>
    <row r="19">
      <c r="A19" s="8" t="n"/>
      <c r="B19" s="8" t="n"/>
      <c r="C19" s="8" t="n"/>
      <c r="D19" s="8" t="n"/>
      <c r="E19" s="8" t="n"/>
      <c r="F19" s="9" t="n"/>
      <c r="G19" s="10">
        <f>IF(E19="","",E19/60*$B$4+F19)</f>
        <v/>
      </c>
      <c r="H19" s="10">
        <f>IF(G19="","",G19/(1-$B$5))</f>
        <v/>
      </c>
      <c r="I19" s="10">
        <f>IF(H19="","",H19-G19)</f>
        <v/>
      </c>
      <c r="J19" s="10">
        <f>IF(H19="","",H19*0.9-G19)</f>
        <v/>
      </c>
      <c r="K19" s="10">
        <f>IF(H19="","",H19*0.8-G19)</f>
        <v/>
      </c>
      <c r="L19" s="10">
        <f>IF(H19="","",H19*0.7-G19)</f>
        <v/>
      </c>
    </row>
    <row r="20">
      <c r="A20" s="8" t="n"/>
      <c r="B20" s="8" t="n"/>
      <c r="C20" s="8" t="n"/>
      <c r="D20" s="8" t="n"/>
      <c r="E20" s="8" t="n"/>
      <c r="F20" s="9" t="n"/>
      <c r="G20" s="10">
        <f>IF(E20="","",E20/60*$B$4+F20)</f>
        <v/>
      </c>
      <c r="H20" s="10">
        <f>IF(G20="","",G20/(1-$B$5))</f>
        <v/>
      </c>
      <c r="I20" s="10">
        <f>IF(H20="","",H20-G20)</f>
        <v/>
      </c>
      <c r="J20" s="10">
        <f>IF(H20="","",H20*0.9-G20)</f>
        <v/>
      </c>
      <c r="K20" s="10">
        <f>IF(H20="","",H20*0.8-G20)</f>
        <v/>
      </c>
      <c r="L20" s="10">
        <f>IF(H20="","",H20*0.7-G20)</f>
        <v/>
      </c>
    </row>
    <row r="21">
      <c r="A21" s="8" t="n"/>
      <c r="B21" s="8" t="n"/>
      <c r="C21" s="8" t="n"/>
      <c r="D21" s="8" t="n"/>
      <c r="E21" s="8" t="n"/>
      <c r="F21" s="9" t="n"/>
      <c r="G21" s="10">
        <f>IF(E21="","",E21/60*$B$4+F21)</f>
        <v/>
      </c>
      <c r="H21" s="10">
        <f>IF(G21="","",G21/(1-$B$5))</f>
        <v/>
      </c>
      <c r="I21" s="10">
        <f>IF(H21="","",H21-G21)</f>
        <v/>
      </c>
      <c r="J21" s="10">
        <f>IF(H21="","",H21*0.9-G21)</f>
        <v/>
      </c>
      <c r="K21" s="10">
        <f>IF(H21="","",H21*0.8-G21)</f>
        <v/>
      </c>
      <c r="L21" s="10">
        <f>IF(H21="","",H21*0.7-G21)</f>
        <v/>
      </c>
    </row>
    <row r="22">
      <c r="A22" s="8" t="n"/>
      <c r="B22" s="8" t="n"/>
      <c r="C22" s="8" t="n"/>
      <c r="D22" s="8" t="n"/>
      <c r="E22" s="8" t="n"/>
      <c r="F22" s="9" t="n"/>
      <c r="G22" s="10">
        <f>IF(E22="","",E22/60*$B$4+F22)</f>
        <v/>
      </c>
      <c r="H22" s="10">
        <f>IF(G22="","",G22/(1-$B$5))</f>
        <v/>
      </c>
      <c r="I22" s="10">
        <f>IF(H22="","",H22-G22)</f>
        <v/>
      </c>
      <c r="J22" s="10">
        <f>IF(H22="","",H22*0.9-G22)</f>
        <v/>
      </c>
      <c r="K22" s="10">
        <f>IF(H22="","",H22*0.8-G22)</f>
        <v/>
      </c>
      <c r="L22" s="10">
        <f>IF(H22="","",H22*0.7-G22)</f>
        <v/>
      </c>
    </row>
    <row r="23">
      <c r="A23" s="8" t="n"/>
      <c r="B23" s="8" t="n"/>
      <c r="C23" s="8" t="n"/>
      <c r="D23" s="8" t="n"/>
      <c r="E23" s="8" t="n"/>
      <c r="F23" s="9" t="n"/>
      <c r="G23" s="10">
        <f>IF(E23="","",E23/60*$B$4+F23)</f>
        <v/>
      </c>
      <c r="H23" s="10">
        <f>IF(G23="","",G23/(1-$B$5))</f>
        <v/>
      </c>
      <c r="I23" s="10">
        <f>IF(H23="","",H23-G23)</f>
        <v/>
      </c>
      <c r="J23" s="10">
        <f>IF(H23="","",H23*0.9-G23)</f>
        <v/>
      </c>
      <c r="K23" s="10">
        <f>IF(H23="","",H23*0.8-G23)</f>
        <v/>
      </c>
      <c r="L23" s="10">
        <f>IF(H23="","",H23*0.7-G23)</f>
        <v/>
      </c>
    </row>
    <row r="24">
      <c r="A24" s="8" t="n"/>
      <c r="B24" s="8" t="n"/>
      <c r="C24" s="8" t="n"/>
      <c r="D24" s="8" t="n"/>
      <c r="E24" s="8" t="n"/>
      <c r="F24" s="9" t="n"/>
      <c r="G24" s="10">
        <f>IF(E24="","",E24/60*$B$4+F24)</f>
        <v/>
      </c>
      <c r="H24" s="10">
        <f>IF(G24="","",G24/(1-$B$5))</f>
        <v/>
      </c>
      <c r="I24" s="10">
        <f>IF(H24="","",H24-G24)</f>
        <v/>
      </c>
      <c r="J24" s="10">
        <f>IF(H24="","",H24*0.9-G24)</f>
        <v/>
      </c>
      <c r="K24" s="10">
        <f>IF(H24="","",H24*0.8-G24)</f>
        <v/>
      </c>
      <c r="L24" s="10">
        <f>IF(H24="","",H24*0.7-G24)</f>
        <v/>
      </c>
    </row>
    <row r="25">
      <c r="A25" s="8" t="n"/>
      <c r="B25" s="8" t="n"/>
      <c r="C25" s="8" t="n"/>
      <c r="D25" s="8" t="n"/>
      <c r="E25" s="8" t="n"/>
      <c r="F25" s="9" t="n"/>
      <c r="G25" s="10">
        <f>IF(E25="","",E25/60*$B$4+F25)</f>
        <v/>
      </c>
      <c r="H25" s="10">
        <f>IF(G25="","",G25/(1-$B$5))</f>
        <v/>
      </c>
      <c r="I25" s="10">
        <f>IF(H25="","",H25-G25)</f>
        <v/>
      </c>
      <c r="J25" s="10">
        <f>IF(H25="","",H25*0.9-G25)</f>
        <v/>
      </c>
      <c r="K25" s="10">
        <f>IF(H25="","",H25*0.8-G25)</f>
        <v/>
      </c>
      <c r="L25" s="10">
        <f>IF(H25="","",H25*0.7-G25)</f>
        <v/>
      </c>
    </row>
    <row r="26">
      <c r="A26" s="8" t="n"/>
      <c r="B26" s="8" t="n"/>
      <c r="C26" s="8" t="n"/>
      <c r="D26" s="8" t="n"/>
      <c r="E26" s="8" t="n"/>
      <c r="F26" s="9" t="n"/>
      <c r="G26" s="10">
        <f>IF(E26="","",E26/60*$B$4+F26)</f>
        <v/>
      </c>
      <c r="H26" s="10">
        <f>IF(G26="","",G26/(1-$B$5))</f>
        <v/>
      </c>
      <c r="I26" s="10">
        <f>IF(H26="","",H26-G26)</f>
        <v/>
      </c>
      <c r="J26" s="10">
        <f>IF(H26="","",H26*0.9-G26)</f>
        <v/>
      </c>
      <c r="K26" s="10">
        <f>IF(H26="","",H26*0.8-G26)</f>
        <v/>
      </c>
      <c r="L26" s="10">
        <f>IF(H26="","",H26*0.7-G26)</f>
        <v/>
      </c>
    </row>
    <row r="27">
      <c r="A27" s="8" t="n"/>
      <c r="B27" s="8" t="n"/>
      <c r="C27" s="8" t="n"/>
      <c r="D27" s="8" t="n"/>
      <c r="E27" s="8" t="n"/>
      <c r="F27" s="9" t="n"/>
      <c r="G27" s="10">
        <f>IF(E27="","",E27/60*$B$4+F27)</f>
        <v/>
      </c>
      <c r="H27" s="10">
        <f>IF(G27="","",G27/(1-$B$5))</f>
        <v/>
      </c>
      <c r="I27" s="10">
        <f>IF(H27="","",H27-G27)</f>
        <v/>
      </c>
      <c r="J27" s="10">
        <f>IF(H27="","",H27*0.9-G27)</f>
        <v/>
      </c>
      <c r="K27" s="10">
        <f>IF(H27="","",H27*0.8-G27)</f>
        <v/>
      </c>
      <c r="L27" s="10">
        <f>IF(H27="","",H27*0.7-G27)</f>
        <v/>
      </c>
    </row>
    <row r="28">
      <c r="A28" s="8" t="n"/>
      <c r="B28" s="8" t="n"/>
      <c r="C28" s="8" t="n"/>
      <c r="D28" s="8" t="n"/>
      <c r="E28" s="8" t="n"/>
      <c r="F28" s="9" t="n"/>
      <c r="G28" s="10">
        <f>IF(E28="","",E28/60*$B$4+F28)</f>
        <v/>
      </c>
      <c r="H28" s="10">
        <f>IF(G28="","",G28/(1-$B$5))</f>
        <v/>
      </c>
      <c r="I28" s="10">
        <f>IF(H28="","",H28-G28)</f>
        <v/>
      </c>
      <c r="J28" s="10">
        <f>IF(H28="","",H28*0.9-G28)</f>
        <v/>
      </c>
      <c r="K28" s="10">
        <f>IF(H28="","",H28*0.8-G28)</f>
        <v/>
      </c>
      <c r="L28" s="10">
        <f>IF(H28="","",H28*0.7-G28)</f>
        <v/>
      </c>
    </row>
    <row r="29">
      <c r="A29" s="8" t="n"/>
      <c r="B29" s="8" t="n"/>
      <c r="C29" s="8" t="n"/>
      <c r="D29" s="8" t="n"/>
      <c r="E29" s="8" t="n"/>
      <c r="F29" s="9" t="n"/>
      <c r="G29" s="10">
        <f>IF(E29="","",E29/60*$B$4+F29)</f>
        <v/>
      </c>
      <c r="H29" s="10">
        <f>IF(G29="","",G29/(1-$B$5))</f>
        <v/>
      </c>
      <c r="I29" s="10">
        <f>IF(H29="","",H29-G29)</f>
        <v/>
      </c>
      <c r="J29" s="10">
        <f>IF(H29="","",H29*0.9-G29)</f>
        <v/>
      </c>
      <c r="K29" s="10">
        <f>IF(H29="","",H29*0.8-G29)</f>
        <v/>
      </c>
      <c r="L29" s="10">
        <f>IF(H29="","",H29*0.7-G29)</f>
        <v/>
      </c>
    </row>
    <row r="30">
      <c r="A30" s="8" t="n"/>
      <c r="B30" s="8" t="n"/>
      <c r="C30" s="8" t="n"/>
      <c r="D30" s="8" t="n"/>
      <c r="E30" s="8" t="n"/>
      <c r="F30" s="9" t="n"/>
      <c r="G30" s="10">
        <f>IF(E30="","",E30/60*$B$4+F30)</f>
        <v/>
      </c>
      <c r="H30" s="10">
        <f>IF(G30="","",G30/(1-$B$5))</f>
        <v/>
      </c>
      <c r="I30" s="10">
        <f>IF(H30="","",H30-G30)</f>
        <v/>
      </c>
      <c r="J30" s="10">
        <f>IF(H30="","",H30*0.9-G30)</f>
        <v/>
      </c>
      <c r="K30" s="10">
        <f>IF(H30="","",H30*0.8-G30)</f>
        <v/>
      </c>
      <c r="L30" s="10">
        <f>IF(H30="","",H30*0.7-G30)</f>
        <v/>
      </c>
    </row>
    <row r="32">
      <c r="A32" s="6" t="inlineStr">
        <is>
          <t>Le colonne «Con -10/20/30%» dicono quanto margine RESTA con quello sconto. Uno sconto del 30% su un margine del 30% vuol dire lavorare a costo.</t>
        </is>
      </c>
    </row>
    <row r="33">
      <c r="A33" s="6" t="inlineStr">
        <is>
          <t>L'IVA non sta in listino: dipende dal lavoro (10% in casa di un privato, 22% altrove) e si applica in preventivo, riga per riga.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2026-09-20T13:27:34Z</dcterms:created>
  <dcterms:modified xmlns:dcterms="http://purl.org/dc/terms/" xmlns:xsi="http://www.w3.org/2001/XMLSchema-instance" xsi:type="dcterms:W3CDTF">2026-09-20T13:27:34Z</dcterms:modified>
</cp:coreProperties>
</file>